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weede gedeelte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<sst xmlns="http://schemas.openxmlformats.org/spreadsheetml/2006/main" count="91" uniqueCount="70">
  <si>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</si>
  <si>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</si>
  <si>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</si>
  <si>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</si>
  <si>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</si>
  <si>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</si>
  <si>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</si>
  <si>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</si>
  <si>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</si>
  <si>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</si>
  <si>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</si>
  <si>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</si>
  <si>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</si>
  <si>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</si>
  <si>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</si>
  <si>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</si>
  <si>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</si>
  <si>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</si>
  <si>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</si>
  <si>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</si>
  <si>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</si>
  <si>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</si>
  <si>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</si>
  <si>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</si>
  <si>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Leeuwarden</t>
  </si>
  <si>
    <t>Achtkarspelen</t>
  </si>
  <si>
    <t>Engwirden</t>
  </si>
  <si>
    <t>Ameland</t>
  </si>
  <si>
    <t>Baardersdeel</t>
  </si>
  <si>
    <t>Barradeel</t>
  </si>
  <si>
    <t>Bolsward</t>
  </si>
  <si>
    <t>Dantumadeel</t>
  </si>
  <si>
    <t>Dokkum</t>
  </si>
  <si>
    <t>Doniawerstal</t>
  </si>
  <si>
    <t>Ferwerderadeel</t>
  </si>
  <si>
    <t>Franeker</t>
  </si>
  <si>
    <t>Franekerdeel</t>
  </si>
  <si>
    <t>Gaasterland</t>
  </si>
  <si>
    <t>Harlingen</t>
  </si>
  <si>
    <t>Haskerland</t>
  </si>
  <si>
    <t>Hemelumer Oldephearst</t>
  </si>
  <si>
    <t>Ijlst</t>
  </si>
  <si>
    <t>Kollumerland</t>
  </si>
  <si>
    <t>Menaldumadeel</t>
  </si>
  <si>
    <t>Oostdongerdeel</t>
  </si>
  <si>
    <t>Opsterland</t>
  </si>
  <si>
    <t>Rauwerderhem</t>
  </si>
  <si>
    <t>Schiermonnikoog</t>
  </si>
  <si>
    <t>Bildt ('t)</t>
  </si>
  <si>
    <t>Hennaardendeel</t>
  </si>
  <si>
    <t>Hindeloopen</t>
  </si>
  <si>
    <t>Idaarderadeel</t>
  </si>
  <si>
    <t>Lemsterland</t>
  </si>
  <si>
    <t>Opstellingwerf</t>
  </si>
  <si>
    <t>Schoterland</t>
  </si>
  <si>
    <t>Sloten</t>
  </si>
  <si>
    <t>Smallingerland</t>
  </si>
  <si>
    <t>Sneek</t>
  </si>
  <si>
    <t>Stavoren</t>
  </si>
  <si>
    <t>Tietjerksteradeel</t>
  </si>
  <si>
    <t>Utingeradeel</t>
  </si>
  <si>
    <t>Westdongerdeel</t>
  </si>
  <si>
    <t>Weststellingwerf</t>
  </si>
  <si>
    <t>Wijmbritserdeel</t>
  </si>
  <si>
    <t>Wokkum</t>
  </si>
  <si>
    <t>Totaal der overige gemeenten.</t>
  </si>
  <si>
    <t>Totaal der provincie</t>
  </si>
  <si>
    <t>Wonseradeel</t>
  </si>
  <si>
    <t>Leeuwarderdeel</t>
  </si>
  <si>
    <t>PROVINCIE FRIESLAND; TWEEDE GEDEELTE: INDEELING DER WERKELIJKE BEVOLKING NAAR DE HUIZING.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</si>
</sst>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4" xfId="0" applyNumberFormat="1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1" xfId="0" applyNumberFormat="1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3" xfId="0" applyNumberFormat="1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4" customWidth="1"/>
    <col min="2" max="2" width="4.00390625" style="4" hidden="1" customWidth="1"/>
    <col min="3" max="3" width="4.00390625" style="4" customWidth="1"/>
    <col min="4" max="4" width="10.7109375" style="4" customWidth="1"/>
    <col min="5" max="5" width="8.57421875" style="4" customWidth="1"/>
    <col min="6" max="6" width="7.7109375" style="4" customWidth="1"/>
    <col min="7" max="7" width="7.140625" style="4" customWidth="1"/>
    <col min="8" max="9" width="6.8515625" style="4" customWidth="1"/>
    <col min="10" max="10" width="8.00390625" style="4" customWidth="1"/>
    <col min="11" max="11" width="7.7109375" style="4" customWidth="1"/>
    <col min="12" max="12" width="6.7109375" style="4" customWidth="1"/>
    <col min="13" max="13" width="7.28125" style="4" customWidth="1"/>
    <col min="14" max="16" width="6.7109375" style="4" customWidth="1"/>
    <col min="17" max="17" width="6.421875" style="4" customWidth="1"/>
    <col min="18" max="18" width="7.57421875" style="4" customWidth="1"/>
    <col min="19" max="19" width="7.140625" style="4" customWidth="1"/>
    <col min="20" max="20" width="6.421875" style="4" customWidth="1"/>
    <col min="21" max="22" width="6.28125" style="4" customWidth="1"/>
    <col min="23" max="23" width="6.421875" style="4" customWidth="1"/>
    <col min="24" max="24" width="7.28125" style="4" customWidth="1"/>
    <col min="25" max="25" width="6.8515625" style="4" customWidth="1"/>
    <col min="26" max="16384" width="8.8515625" style="4" customWidth="1"/>
  </cols>
  <sheetData>
    <row r="1" spans="1:33" ht="13.5" thickBot="1">
      <c r="A1" s="6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</row>
    <row r="2" ht="13.5" thickBot="1"/>
    <row r="3" spans="1:33" s="1" customFormat="1" ht="12.75" customHeight="1">
      <c r="A3" s="11" t="s">
        <v>1</v>
      </c>
      <c r="D3" s="27" t="s">
        <v>9</v>
      </c>
      <c r="E3" s="28" t="s">
        <v>10</v>
      </c>
      <c r="F3" s="29" t="s">
        <v>11</v>
      </c>
      <c r="G3" s="29"/>
      <c r="H3" s="29"/>
      <c r="I3" s="29"/>
      <c r="J3" s="29"/>
      <c r="K3" s="29"/>
      <c r="L3" s="29"/>
      <c r="M3" s="29"/>
      <c r="N3" s="29"/>
      <c r="O3" s="30"/>
      <c r="P3" s="29" t="s">
        <v>17</v>
      </c>
      <c r="Q3" s="29"/>
      <c r="R3" s="29" t="s">
        <v>18</v>
      </c>
      <c r="S3" s="29"/>
      <c r="T3" s="29"/>
      <c r="U3" s="29"/>
      <c r="V3" s="29"/>
      <c r="W3" s="29"/>
      <c r="X3" s="29"/>
      <c r="Y3" s="29"/>
      <c r="Z3" s="29" t="s">
        <v>23</v>
      </c>
      <c r="AA3" s="35"/>
      <c r="AB3" s="40" t="s">
        <v>3</v>
      </c>
      <c r="AC3" s="41" t="s">
        <v>4</v>
      </c>
      <c r="AD3" s="41" t="s">
        <v>5</v>
      </c>
      <c r="AE3" s="42" t="s">
        <v>6</v>
      </c>
      <c r="AF3" s="41" t="s">
        <v>7</v>
      </c>
      <c r="AG3" s="46" t="s">
        <v>8</v>
      </c>
    </row>
    <row r="4" spans="1:33" s="2" customFormat="1" ht="12.75" customHeight="1">
      <c r="A4" s="12"/>
      <c r="B4" s="1"/>
      <c r="C4" s="1"/>
      <c r="D4" s="26"/>
      <c r="E4" s="25"/>
      <c r="F4" s="9" t="s">
        <v>12</v>
      </c>
      <c r="G4" s="9"/>
      <c r="H4" s="9" t="s">
        <v>14</v>
      </c>
      <c r="I4" s="9"/>
      <c r="J4" s="9" t="s">
        <v>15</v>
      </c>
      <c r="K4" s="9"/>
      <c r="L4" s="9" t="s">
        <v>16</v>
      </c>
      <c r="M4" s="9"/>
      <c r="N4" s="9" t="s">
        <v>0</v>
      </c>
      <c r="O4" s="9"/>
      <c r="P4" s="9"/>
      <c r="Q4" s="9"/>
      <c r="R4" s="9" t="s">
        <v>19</v>
      </c>
      <c r="S4" s="9"/>
      <c r="T4" s="9"/>
      <c r="U4" s="9"/>
      <c r="V4" s="9" t="s">
        <v>22</v>
      </c>
      <c r="W4" s="9"/>
      <c r="X4" s="9" t="s">
        <v>0</v>
      </c>
      <c r="Y4" s="9"/>
      <c r="Z4" s="9"/>
      <c r="AA4" s="36"/>
      <c r="AB4" s="39"/>
      <c r="AC4" s="33"/>
      <c r="AD4" s="33"/>
      <c r="AE4" s="34"/>
      <c r="AF4" s="33"/>
      <c r="AG4" s="47"/>
    </row>
    <row r="5" spans="1:33" s="1" customFormat="1" ht="68.25" customHeight="1">
      <c r="A5" s="12"/>
      <c r="D5" s="26"/>
      <c r="E5" s="2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 t="s">
        <v>20</v>
      </c>
      <c r="S5" s="9"/>
      <c r="T5" s="9" t="s">
        <v>21</v>
      </c>
      <c r="U5" s="9"/>
      <c r="V5" s="9"/>
      <c r="W5" s="9"/>
      <c r="X5" s="9"/>
      <c r="Y5" s="9"/>
      <c r="Z5" s="9"/>
      <c r="AA5" s="36"/>
      <c r="AB5" s="39"/>
      <c r="AC5" s="33"/>
      <c r="AD5" s="33"/>
      <c r="AE5" s="34"/>
      <c r="AF5" s="33"/>
      <c r="AG5" s="47"/>
    </row>
    <row r="6" spans="1:33" s="3" customFormat="1" ht="12.75">
      <c r="A6" s="12"/>
      <c r="D6" s="26"/>
      <c r="E6" s="25"/>
      <c r="F6" s="10" t="s">
        <v>13</v>
      </c>
      <c r="G6" s="10" t="s">
        <v>2</v>
      </c>
      <c r="H6" s="10" t="s">
        <v>13</v>
      </c>
      <c r="I6" s="10" t="s">
        <v>2</v>
      </c>
      <c r="J6" s="10" t="s">
        <v>13</v>
      </c>
      <c r="K6" s="10" t="s">
        <v>2</v>
      </c>
      <c r="L6" s="10" t="s">
        <v>13</v>
      </c>
      <c r="M6" s="10" t="s">
        <v>2</v>
      </c>
      <c r="N6" s="10" t="s">
        <v>13</v>
      </c>
      <c r="O6" s="10" t="s">
        <v>2</v>
      </c>
      <c r="P6" s="10" t="s">
        <v>13</v>
      </c>
      <c r="Q6" s="10" t="s">
        <v>2</v>
      </c>
      <c r="R6" s="10" t="s">
        <v>13</v>
      </c>
      <c r="S6" s="10" t="s">
        <v>2</v>
      </c>
      <c r="T6" s="10" t="s">
        <v>13</v>
      </c>
      <c r="U6" s="10" t="s">
        <v>2</v>
      </c>
      <c r="V6" s="10" t="s">
        <v>13</v>
      </c>
      <c r="W6" s="10" t="s">
        <v>2</v>
      </c>
      <c r="X6" s="10" t="s">
        <v>13</v>
      </c>
      <c r="Y6" s="10" t="s">
        <v>2</v>
      </c>
      <c r="Z6" s="10" t="s">
        <v>13</v>
      </c>
      <c r="AA6" s="37" t="s">
        <v>2</v>
      </c>
      <c r="AB6" s="39"/>
      <c r="AC6" s="33"/>
      <c r="AD6" s="33"/>
      <c r="AE6" s="34"/>
      <c r="AF6" s="33"/>
      <c r="AG6" s="47"/>
    </row>
    <row r="7" spans="1:33" s="3" customFormat="1" ht="13.5" thickBot="1">
      <c r="A7" s="13">
        <v>1</v>
      </c>
      <c r="D7" s="31">
        <f>A7+1</f>
        <v>2</v>
      </c>
      <c r="E7" s="32">
        <f aca="true" t="shared" si="0" ref="E7:AA7">D7+1</f>
        <v>3</v>
      </c>
      <c r="F7" s="32">
        <f t="shared" si="0"/>
        <v>4</v>
      </c>
      <c r="G7" s="32">
        <f t="shared" si="0"/>
        <v>5</v>
      </c>
      <c r="H7" s="32">
        <f t="shared" si="0"/>
        <v>6</v>
      </c>
      <c r="I7" s="32">
        <f t="shared" si="0"/>
        <v>7</v>
      </c>
      <c r="J7" s="32">
        <f t="shared" si="0"/>
        <v>8</v>
      </c>
      <c r="K7" s="32">
        <f t="shared" si="0"/>
        <v>9</v>
      </c>
      <c r="L7" s="32">
        <f t="shared" si="0"/>
        <v>10</v>
      </c>
      <c r="M7" s="32">
        <f t="shared" si="0"/>
        <v>11</v>
      </c>
      <c r="N7" s="32">
        <f t="shared" si="0"/>
        <v>12</v>
      </c>
      <c r="O7" s="32">
        <f t="shared" si="0"/>
        <v>13</v>
      </c>
      <c r="P7" s="32">
        <f t="shared" si="0"/>
        <v>14</v>
      </c>
      <c r="Q7" s="32">
        <f t="shared" si="0"/>
        <v>15</v>
      </c>
      <c r="R7" s="32">
        <f t="shared" si="0"/>
        <v>16</v>
      </c>
      <c r="S7" s="32">
        <f t="shared" si="0"/>
        <v>17</v>
      </c>
      <c r="T7" s="32">
        <f t="shared" si="0"/>
        <v>18</v>
      </c>
      <c r="U7" s="32">
        <f t="shared" si="0"/>
        <v>19</v>
      </c>
      <c r="V7" s="32">
        <f t="shared" si="0"/>
        <v>20</v>
      </c>
      <c r="W7" s="32">
        <f t="shared" si="0"/>
        <v>21</v>
      </c>
      <c r="X7" s="32">
        <f t="shared" si="0"/>
        <v>22</v>
      </c>
      <c r="Y7" s="32">
        <f t="shared" si="0"/>
        <v>23</v>
      </c>
      <c r="Z7" s="32">
        <f t="shared" si="0"/>
        <v>24</v>
      </c>
      <c r="AA7" s="38">
        <f t="shared" si="0"/>
        <v>25</v>
      </c>
      <c r="AB7" s="43"/>
      <c r="AC7" s="44"/>
      <c r="AD7" s="44"/>
      <c r="AE7" s="45"/>
      <c r="AF7" s="44"/>
      <c r="AG7" s="48"/>
    </row>
    <row r="8" s="5" customFormat="1" ht="12.75" hidden="1"/>
    <row r="9" s="5" customFormat="1" ht="13.5" thickBot="1"/>
    <row r="10" spans="1:33" ht="12.75">
      <c r="A10" s="17" t="s">
        <v>24</v>
      </c>
      <c r="D10" s="15">
        <v>5607</v>
      </c>
      <c r="E10" s="20">
        <v>6333</v>
      </c>
      <c r="F10" s="20">
        <v>5350</v>
      </c>
      <c r="G10" s="20">
        <v>983</v>
      </c>
      <c r="H10" s="20">
        <v>6918</v>
      </c>
      <c r="I10" s="20">
        <v>6900</v>
      </c>
      <c r="J10" s="20">
        <v>205</v>
      </c>
      <c r="K10" s="20">
        <v>1489</v>
      </c>
      <c r="L10" s="20">
        <v>865</v>
      </c>
      <c r="M10" s="20">
        <v>5746</v>
      </c>
      <c r="N10" s="20">
        <f>F10+H10+J10+L10</f>
        <v>13338</v>
      </c>
      <c r="O10" s="20">
        <f>G10+I10+K10+M10</f>
        <v>15118</v>
      </c>
      <c r="P10" s="20">
        <v>209</v>
      </c>
      <c r="Q10" s="20">
        <v>393</v>
      </c>
      <c r="R10" s="20">
        <v>81</v>
      </c>
      <c r="S10" s="20">
        <v>104</v>
      </c>
      <c r="T10" s="20">
        <v>6</v>
      </c>
      <c r="U10" s="20">
        <v>6</v>
      </c>
      <c r="V10" s="20">
        <v>904</v>
      </c>
      <c r="W10" s="20">
        <v>471</v>
      </c>
      <c r="X10" s="20">
        <f>R10+T10+V10</f>
        <v>991</v>
      </c>
      <c r="Y10" s="20">
        <f>S10+U10+W10</f>
        <v>581</v>
      </c>
      <c r="Z10" s="20">
        <f>X10+N10+P10-R10-T10</f>
        <v>14451</v>
      </c>
      <c r="AA10" s="22">
        <f>Y10+O10+Q10-S10-U10</f>
        <v>15982</v>
      </c>
      <c r="AB10" s="20"/>
      <c r="AC10" s="20"/>
      <c r="AD10" s="20"/>
      <c r="AE10" s="20"/>
      <c r="AF10" s="20"/>
      <c r="AG10" s="22">
        <v>250448</v>
      </c>
    </row>
    <row r="11" spans="1:33" ht="12.75">
      <c r="A11" s="18" t="s">
        <v>25</v>
      </c>
      <c r="D11" s="14">
        <v>2463</v>
      </c>
      <c r="E11" s="4">
        <v>2316</v>
      </c>
      <c r="F11" s="4">
        <v>2019</v>
      </c>
      <c r="G11" s="4">
        <v>297</v>
      </c>
      <c r="H11" s="4">
        <v>2974</v>
      </c>
      <c r="I11" s="4">
        <v>2556</v>
      </c>
      <c r="J11" s="4">
        <v>138</v>
      </c>
      <c r="K11" s="4">
        <v>244</v>
      </c>
      <c r="L11" s="4">
        <v>395</v>
      </c>
      <c r="M11" s="4">
        <v>2154</v>
      </c>
      <c r="N11" s="4">
        <f aca="true" t="shared" si="1" ref="N11:N52">F11+H11+J11+L11</f>
        <v>5526</v>
      </c>
      <c r="O11" s="4">
        <f aca="true" t="shared" si="2" ref="O11:O52">G11+I11+K11+M11</f>
        <v>5251</v>
      </c>
      <c r="P11" s="4">
        <v>51</v>
      </c>
      <c r="Q11" s="4">
        <v>101</v>
      </c>
      <c r="X11" s="4">
        <f aca="true" t="shared" si="3" ref="X11:X75">R11+T11+V11</f>
        <v>0</v>
      </c>
      <c r="Y11" s="4">
        <f aca="true" t="shared" si="4" ref="Y11:Y75">S11+U11+W11</f>
        <v>0</v>
      </c>
      <c r="Z11" s="4">
        <f aca="true" t="shared" si="5" ref="Z11:Z75">X11+N11+P11-R11-T11</f>
        <v>5577</v>
      </c>
      <c r="AA11" s="23">
        <f>Y11+O11+Q11-S11-U11</f>
        <v>5352</v>
      </c>
      <c r="AG11" s="23"/>
    </row>
    <row r="12" spans="1:33" ht="12.75">
      <c r="A12" s="18" t="s">
        <v>26</v>
      </c>
      <c r="D12" s="14">
        <v>908</v>
      </c>
      <c r="E12" s="4">
        <v>864</v>
      </c>
      <c r="F12" s="4">
        <v>764</v>
      </c>
      <c r="G12" s="4">
        <v>100</v>
      </c>
      <c r="H12" s="4">
        <v>1182</v>
      </c>
      <c r="I12" s="4">
        <v>1025</v>
      </c>
      <c r="J12" s="4">
        <v>30</v>
      </c>
      <c r="K12" s="4">
        <v>123</v>
      </c>
      <c r="L12" s="4">
        <v>80</v>
      </c>
      <c r="M12" s="4">
        <v>799</v>
      </c>
      <c r="N12" s="4">
        <f t="shared" si="1"/>
        <v>2056</v>
      </c>
      <c r="O12" s="4">
        <f t="shared" si="2"/>
        <v>2047</v>
      </c>
      <c r="P12" s="4">
        <v>19</v>
      </c>
      <c r="Q12" s="4">
        <v>28</v>
      </c>
      <c r="R12" s="4">
        <v>5</v>
      </c>
      <c r="S12" s="4">
        <v>5</v>
      </c>
      <c r="V12" s="4">
        <v>47</v>
      </c>
      <c r="W12" s="4">
        <v>43</v>
      </c>
      <c r="X12" s="4">
        <f t="shared" si="3"/>
        <v>52</v>
      </c>
      <c r="Y12" s="4">
        <f t="shared" si="4"/>
        <v>48</v>
      </c>
      <c r="Z12" s="4">
        <f t="shared" si="5"/>
        <v>2122</v>
      </c>
      <c r="AA12" s="23">
        <f>Y12+O12+Q12-S12-U12</f>
        <v>2118</v>
      </c>
      <c r="AG12" s="23"/>
    </row>
    <row r="13" spans="1:33" ht="12.75">
      <c r="A13" s="18" t="s">
        <v>27</v>
      </c>
      <c r="D13" s="14">
        <v>486</v>
      </c>
      <c r="E13" s="4">
        <v>480</v>
      </c>
      <c r="F13" s="4">
        <v>378</v>
      </c>
      <c r="G13" s="4">
        <v>102</v>
      </c>
      <c r="H13" s="4">
        <v>591</v>
      </c>
      <c r="I13" s="4">
        <v>549</v>
      </c>
      <c r="J13" s="4">
        <v>4</v>
      </c>
      <c r="K13" s="4">
        <v>12</v>
      </c>
      <c r="L13" s="4">
        <v>147</v>
      </c>
      <c r="M13" s="4">
        <v>455</v>
      </c>
      <c r="N13" s="4">
        <f t="shared" si="1"/>
        <v>1120</v>
      </c>
      <c r="O13" s="4">
        <f t="shared" si="2"/>
        <v>1118</v>
      </c>
      <c r="P13" s="4">
        <v>3</v>
      </c>
      <c r="Q13" s="4">
        <v>5</v>
      </c>
      <c r="X13" s="4">
        <f t="shared" si="3"/>
        <v>0</v>
      </c>
      <c r="Y13" s="4">
        <f t="shared" si="4"/>
        <v>0</v>
      </c>
      <c r="Z13" s="4">
        <f t="shared" si="5"/>
        <v>1123</v>
      </c>
      <c r="AA13" s="23">
        <f>Y13+O13+Q13-S13-U13</f>
        <v>1123</v>
      </c>
      <c r="AG13" s="23"/>
    </row>
    <row r="14" spans="1:33" ht="12.75">
      <c r="A14" s="18" t="s">
        <v>28</v>
      </c>
      <c r="D14" s="14">
        <v>1423</v>
      </c>
      <c r="E14" s="4">
        <v>1334</v>
      </c>
      <c r="F14" s="4">
        <v>1191</v>
      </c>
      <c r="G14" s="4">
        <v>143</v>
      </c>
      <c r="H14" s="4">
        <v>1437</v>
      </c>
      <c r="I14" s="4">
        <v>1283</v>
      </c>
      <c r="J14" s="4">
        <v>241</v>
      </c>
      <c r="K14" s="4">
        <v>292</v>
      </c>
      <c r="L14" s="4">
        <v>159</v>
      </c>
      <c r="M14" s="4">
        <v>1217</v>
      </c>
      <c r="N14" s="4">
        <f t="shared" si="1"/>
        <v>3028</v>
      </c>
      <c r="O14" s="4">
        <f t="shared" si="2"/>
        <v>2935</v>
      </c>
      <c r="P14" s="4">
        <v>27</v>
      </c>
      <c r="Q14" s="4">
        <v>53</v>
      </c>
      <c r="X14" s="4">
        <f t="shared" si="3"/>
        <v>0</v>
      </c>
      <c r="Y14" s="4">
        <f t="shared" si="4"/>
        <v>0</v>
      </c>
      <c r="Z14" s="4">
        <f t="shared" si="5"/>
        <v>3055</v>
      </c>
      <c r="AA14" s="23">
        <f>Y14+O14+Q14-S14-U14</f>
        <v>2988</v>
      </c>
      <c r="AG14" s="23"/>
    </row>
    <row r="15" spans="1:33" ht="12.75">
      <c r="A15" s="18" t="s">
        <v>29</v>
      </c>
      <c r="D15" s="14">
        <v>1806</v>
      </c>
      <c r="E15" s="4">
        <v>1730</v>
      </c>
      <c r="F15" s="4">
        <v>1550</v>
      </c>
      <c r="G15" s="4">
        <v>180</v>
      </c>
      <c r="H15" s="4">
        <v>1994</v>
      </c>
      <c r="I15" s="4">
        <v>1780</v>
      </c>
      <c r="J15" s="4">
        <v>124</v>
      </c>
      <c r="K15" s="4">
        <v>216</v>
      </c>
      <c r="L15" s="4">
        <v>171</v>
      </c>
      <c r="M15" s="4">
        <v>1643</v>
      </c>
      <c r="N15" s="4">
        <f t="shared" si="1"/>
        <v>3839</v>
      </c>
      <c r="O15" s="4">
        <f t="shared" si="2"/>
        <v>3819</v>
      </c>
      <c r="P15" s="4">
        <v>16</v>
      </c>
      <c r="Q15" s="4">
        <v>64</v>
      </c>
      <c r="V15" s="4">
        <v>14</v>
      </c>
      <c r="W15" s="4">
        <v>30</v>
      </c>
      <c r="X15" s="4">
        <f>R15+T15+V15</f>
        <v>14</v>
      </c>
      <c r="Y15" s="4">
        <f>S15+U15+W15</f>
        <v>30</v>
      </c>
      <c r="Z15" s="4">
        <f t="shared" si="5"/>
        <v>3869</v>
      </c>
      <c r="AA15" s="23">
        <f>Y15+O15+Q15-S15-U15</f>
        <v>3913</v>
      </c>
      <c r="AG15" s="23"/>
    </row>
    <row r="16" spans="1:33" ht="12.75">
      <c r="A16" s="18" t="s">
        <v>48</v>
      </c>
      <c r="D16" s="14">
        <v>2057</v>
      </c>
      <c r="E16" s="4">
        <v>1986</v>
      </c>
      <c r="F16" s="4">
        <v>1782</v>
      </c>
      <c r="G16" s="4">
        <v>204</v>
      </c>
      <c r="H16" s="4">
        <v>2274</v>
      </c>
      <c r="I16" s="4">
        <v>2044</v>
      </c>
      <c r="J16" s="4">
        <v>94</v>
      </c>
      <c r="K16" s="4">
        <v>260</v>
      </c>
      <c r="L16" s="4">
        <v>178</v>
      </c>
      <c r="M16" s="4">
        <v>1804</v>
      </c>
      <c r="N16" s="4">
        <f>F16+H16+J16+L16</f>
        <v>4328</v>
      </c>
      <c r="O16" s="4">
        <f>G16+I16+K16+M16</f>
        <v>4312</v>
      </c>
      <c r="P16" s="4">
        <v>31</v>
      </c>
      <c r="Q16" s="4">
        <v>79</v>
      </c>
      <c r="R16" s="4">
        <v>3</v>
      </c>
      <c r="S16" s="4">
        <v>3</v>
      </c>
      <c r="V16" s="4">
        <v>35</v>
      </c>
      <c r="W16" s="4">
        <v>42</v>
      </c>
      <c r="X16" s="4">
        <f>R16+T16+V16</f>
        <v>38</v>
      </c>
      <c r="Y16" s="4">
        <f>S16+U16+W16</f>
        <v>45</v>
      </c>
      <c r="Z16" s="4">
        <f>X16+N16+P16-R16-T16</f>
        <v>4394</v>
      </c>
      <c r="AA16" s="23">
        <f aca="true" t="shared" si="6" ref="AA16:AA35">Y16+O16+Q16-S16-U16</f>
        <v>4433</v>
      </c>
      <c r="AG16" s="23"/>
    </row>
    <row r="17" spans="1:33" ht="12.75">
      <c r="A17" s="18" t="s">
        <v>30</v>
      </c>
      <c r="D17" s="14">
        <v>1144</v>
      </c>
      <c r="E17" s="4">
        <v>1339</v>
      </c>
      <c r="F17" s="4">
        <v>1097</v>
      </c>
      <c r="G17" s="4">
        <v>242</v>
      </c>
      <c r="H17" s="4">
        <v>1424</v>
      </c>
      <c r="I17" s="4">
        <v>1399</v>
      </c>
      <c r="J17" s="4">
        <v>78</v>
      </c>
      <c r="K17" s="4">
        <v>267</v>
      </c>
      <c r="L17" s="4">
        <v>168</v>
      </c>
      <c r="M17" s="4">
        <v>1149</v>
      </c>
      <c r="N17" s="4">
        <f t="shared" si="1"/>
        <v>2767</v>
      </c>
      <c r="O17" s="4">
        <f t="shared" si="2"/>
        <v>3057</v>
      </c>
      <c r="P17" s="4">
        <v>20</v>
      </c>
      <c r="Q17" s="4">
        <v>46</v>
      </c>
      <c r="R17" s="4">
        <v>2</v>
      </c>
      <c r="S17" s="4">
        <v>11</v>
      </c>
      <c r="U17" s="4">
        <v>17</v>
      </c>
      <c r="V17" s="4">
        <v>52</v>
      </c>
      <c r="W17" s="4">
        <v>73</v>
      </c>
      <c r="X17" s="4">
        <f t="shared" si="3"/>
        <v>54</v>
      </c>
      <c r="Y17" s="4">
        <f t="shared" si="4"/>
        <v>101</v>
      </c>
      <c r="Z17" s="4">
        <f>X17+N17+P17-R17-T17</f>
        <v>2839</v>
      </c>
      <c r="AA17" s="23">
        <f t="shared" si="6"/>
        <v>3176</v>
      </c>
      <c r="AG17" s="23"/>
    </row>
    <row r="18" spans="1:33" ht="12.75">
      <c r="A18" s="18" t="s">
        <v>31</v>
      </c>
      <c r="D18" s="14">
        <v>2378</v>
      </c>
      <c r="E18" s="4">
        <v>2258</v>
      </c>
      <c r="F18" s="4">
        <v>1981</v>
      </c>
      <c r="G18" s="4">
        <v>277</v>
      </c>
      <c r="H18" s="4">
        <v>2920</v>
      </c>
      <c r="I18" s="4">
        <v>2486</v>
      </c>
      <c r="J18" s="4">
        <v>154</v>
      </c>
      <c r="K18" s="4">
        <v>244</v>
      </c>
      <c r="L18" s="4">
        <v>309</v>
      </c>
      <c r="M18" s="4">
        <v>2079</v>
      </c>
      <c r="N18" s="4">
        <f t="shared" si="1"/>
        <v>5364</v>
      </c>
      <c r="O18" s="4">
        <f t="shared" si="2"/>
        <v>5086</v>
      </c>
      <c r="P18" s="4">
        <v>32</v>
      </c>
      <c r="Q18" s="4">
        <v>97</v>
      </c>
      <c r="X18" s="4">
        <f t="shared" si="3"/>
        <v>0</v>
      </c>
      <c r="Y18" s="4">
        <f t="shared" si="4"/>
        <v>0</v>
      </c>
      <c r="Z18" s="4">
        <f t="shared" si="5"/>
        <v>5396</v>
      </c>
      <c r="AA18" s="23">
        <f t="shared" si="6"/>
        <v>5183</v>
      </c>
      <c r="AG18" s="23"/>
    </row>
    <row r="19" spans="1:33" ht="12.75">
      <c r="A19" s="18" t="s">
        <v>32</v>
      </c>
      <c r="D19" s="14">
        <v>970</v>
      </c>
      <c r="E19" s="4">
        <v>900</v>
      </c>
      <c r="F19" s="4">
        <v>756</v>
      </c>
      <c r="G19" s="4">
        <v>144</v>
      </c>
      <c r="H19" s="4">
        <v>998</v>
      </c>
      <c r="I19" s="4">
        <v>946</v>
      </c>
      <c r="J19" s="4">
        <v>34</v>
      </c>
      <c r="K19" s="4">
        <v>168</v>
      </c>
      <c r="L19" s="4">
        <v>94</v>
      </c>
      <c r="M19" s="4">
        <v>776</v>
      </c>
      <c r="N19" s="4">
        <f t="shared" si="1"/>
        <v>1882</v>
      </c>
      <c r="O19" s="4">
        <f t="shared" si="2"/>
        <v>2034</v>
      </c>
      <c r="P19" s="4">
        <v>12</v>
      </c>
      <c r="Q19" s="4">
        <v>69</v>
      </c>
      <c r="R19" s="4">
        <v>7</v>
      </c>
      <c r="S19" s="4">
        <v>6</v>
      </c>
      <c r="V19" s="4">
        <v>33</v>
      </c>
      <c r="W19" s="4">
        <v>23</v>
      </c>
      <c r="X19" s="4">
        <f t="shared" si="3"/>
        <v>40</v>
      </c>
      <c r="Y19" s="4">
        <f t="shared" si="4"/>
        <v>29</v>
      </c>
      <c r="Z19" s="4">
        <f t="shared" si="5"/>
        <v>1927</v>
      </c>
      <c r="AA19" s="23">
        <f t="shared" si="6"/>
        <v>2126</v>
      </c>
      <c r="AG19" s="23"/>
    </row>
    <row r="20" spans="1:33" ht="12.75">
      <c r="A20" s="18" t="s">
        <v>33</v>
      </c>
      <c r="D20" s="14">
        <v>986</v>
      </c>
      <c r="E20" s="4">
        <v>930</v>
      </c>
      <c r="F20" s="4">
        <v>847</v>
      </c>
      <c r="G20" s="4">
        <v>83</v>
      </c>
      <c r="H20" s="4">
        <v>1215</v>
      </c>
      <c r="I20" s="4">
        <v>1096</v>
      </c>
      <c r="J20" s="4">
        <v>205</v>
      </c>
      <c r="K20" s="4">
        <v>246</v>
      </c>
      <c r="L20" s="4">
        <v>103</v>
      </c>
      <c r="M20" s="4">
        <v>850</v>
      </c>
      <c r="N20" s="4">
        <f t="shared" si="1"/>
        <v>2370</v>
      </c>
      <c r="O20" s="4">
        <f t="shared" si="2"/>
        <v>2275</v>
      </c>
      <c r="P20" s="4">
        <v>19</v>
      </c>
      <c r="Q20" s="4">
        <v>35</v>
      </c>
      <c r="X20" s="4">
        <f t="shared" si="3"/>
        <v>0</v>
      </c>
      <c r="Y20" s="4">
        <f t="shared" si="4"/>
        <v>0</v>
      </c>
      <c r="Z20" s="4">
        <f t="shared" si="5"/>
        <v>2389</v>
      </c>
      <c r="AA20" s="23">
        <f t="shared" si="6"/>
        <v>2310</v>
      </c>
      <c r="AG20" s="23"/>
    </row>
    <row r="21" spans="1:33" ht="12.75">
      <c r="A21" s="18" t="s">
        <v>34</v>
      </c>
      <c r="D21" s="14">
        <v>1937</v>
      </c>
      <c r="E21" s="4">
        <v>1834</v>
      </c>
      <c r="F21" s="4">
        <v>1607</v>
      </c>
      <c r="G21" s="4">
        <v>227</v>
      </c>
      <c r="H21" s="4">
        <v>1974</v>
      </c>
      <c r="I21" s="4">
        <v>1908</v>
      </c>
      <c r="J21" s="4">
        <v>177</v>
      </c>
      <c r="K21" s="4">
        <v>271</v>
      </c>
      <c r="L21" s="4">
        <v>167</v>
      </c>
      <c r="M21" s="4">
        <v>1677</v>
      </c>
      <c r="N21" s="4">
        <f t="shared" si="1"/>
        <v>3925</v>
      </c>
      <c r="O21" s="4">
        <f t="shared" si="2"/>
        <v>4083</v>
      </c>
      <c r="P21" s="4">
        <v>27</v>
      </c>
      <c r="Q21" s="4">
        <v>112</v>
      </c>
      <c r="R21" s="4">
        <v>1</v>
      </c>
      <c r="S21" s="4">
        <v>1</v>
      </c>
      <c r="V21" s="4">
        <v>18</v>
      </c>
      <c r="W21" s="4">
        <v>19</v>
      </c>
      <c r="X21" s="4">
        <f t="shared" si="3"/>
        <v>19</v>
      </c>
      <c r="Y21" s="4">
        <f t="shared" si="4"/>
        <v>20</v>
      </c>
      <c r="Z21" s="4">
        <f t="shared" si="5"/>
        <v>3970</v>
      </c>
      <c r="AA21" s="23">
        <f t="shared" si="6"/>
        <v>4214</v>
      </c>
      <c r="AG21" s="23"/>
    </row>
    <row r="22" spans="1:33" ht="12.75">
      <c r="A22" s="18" t="s">
        <v>35</v>
      </c>
      <c r="D22" s="14">
        <v>1589</v>
      </c>
      <c r="E22" s="4">
        <v>1469</v>
      </c>
      <c r="F22" s="4">
        <v>1299</v>
      </c>
      <c r="G22" s="4">
        <v>170</v>
      </c>
      <c r="H22" s="4">
        <v>1761</v>
      </c>
      <c r="I22" s="4">
        <v>1607</v>
      </c>
      <c r="J22" s="4">
        <v>83</v>
      </c>
      <c r="K22" s="4">
        <v>267</v>
      </c>
      <c r="L22" s="4">
        <v>159</v>
      </c>
      <c r="M22" s="4">
        <v>1354</v>
      </c>
      <c r="N22" s="4">
        <f t="shared" si="1"/>
        <v>3302</v>
      </c>
      <c r="O22" s="4">
        <f t="shared" si="2"/>
        <v>3398</v>
      </c>
      <c r="P22" s="4">
        <v>18</v>
      </c>
      <c r="Q22" s="4">
        <v>82</v>
      </c>
      <c r="R22" s="4">
        <v>17</v>
      </c>
      <c r="S22" s="4">
        <v>19</v>
      </c>
      <c r="V22" s="4">
        <v>173</v>
      </c>
      <c r="W22" s="4">
        <v>225</v>
      </c>
      <c r="X22" s="4">
        <f t="shared" si="3"/>
        <v>190</v>
      </c>
      <c r="Y22" s="4">
        <f t="shared" si="4"/>
        <v>244</v>
      </c>
      <c r="Z22" s="4">
        <f t="shared" si="5"/>
        <v>3493</v>
      </c>
      <c r="AA22" s="23">
        <f t="shared" si="6"/>
        <v>3705</v>
      </c>
      <c r="AG22" s="23"/>
    </row>
    <row r="23" spans="1:33" ht="12.75">
      <c r="A23" s="18" t="s">
        <v>36</v>
      </c>
      <c r="D23" s="14">
        <v>1036</v>
      </c>
      <c r="E23" s="4">
        <v>1106</v>
      </c>
      <c r="F23" s="4">
        <v>1003</v>
      </c>
      <c r="G23" s="4">
        <v>103</v>
      </c>
      <c r="H23" s="4">
        <v>1288</v>
      </c>
      <c r="I23" s="4">
        <v>1100</v>
      </c>
      <c r="J23" s="4">
        <v>139</v>
      </c>
      <c r="K23" s="4">
        <v>188</v>
      </c>
      <c r="L23" s="4">
        <v>115</v>
      </c>
      <c r="M23" s="4">
        <v>1067</v>
      </c>
      <c r="N23" s="4">
        <f t="shared" si="1"/>
        <v>2545</v>
      </c>
      <c r="O23" s="4">
        <f t="shared" si="2"/>
        <v>2458</v>
      </c>
      <c r="P23" s="4">
        <v>13</v>
      </c>
      <c r="Q23" s="4">
        <v>44</v>
      </c>
      <c r="R23" s="4">
        <v>1</v>
      </c>
      <c r="S23" s="4">
        <v>1</v>
      </c>
      <c r="V23" s="4">
        <v>12</v>
      </c>
      <c r="W23" s="4">
        <v>12</v>
      </c>
      <c r="X23" s="4">
        <f t="shared" si="3"/>
        <v>13</v>
      </c>
      <c r="Y23" s="4">
        <f t="shared" si="4"/>
        <v>13</v>
      </c>
      <c r="Z23" s="4">
        <f t="shared" si="5"/>
        <v>2570</v>
      </c>
      <c r="AA23" s="23">
        <f t="shared" si="6"/>
        <v>2514</v>
      </c>
      <c r="AG23" s="23"/>
    </row>
    <row r="24" spans="1:33" ht="12.75">
      <c r="A24" s="18" t="s">
        <v>37</v>
      </c>
      <c r="D24" s="14">
        <v>986</v>
      </c>
      <c r="E24" s="4">
        <v>1168</v>
      </c>
      <c r="F24" s="4">
        <v>1003</v>
      </c>
      <c r="G24" s="4">
        <v>165</v>
      </c>
      <c r="H24" s="4">
        <v>1464</v>
      </c>
      <c r="I24" s="4">
        <v>1339</v>
      </c>
      <c r="J24" s="4">
        <v>135</v>
      </c>
      <c r="K24" s="4">
        <v>210</v>
      </c>
      <c r="L24" s="4">
        <v>164</v>
      </c>
      <c r="M24" s="4">
        <v>1062</v>
      </c>
      <c r="N24" s="4">
        <f t="shared" si="1"/>
        <v>2766</v>
      </c>
      <c r="O24" s="4">
        <f t="shared" si="2"/>
        <v>2776</v>
      </c>
      <c r="P24" s="4">
        <v>14</v>
      </c>
      <c r="Q24" s="4">
        <v>37</v>
      </c>
      <c r="X24" s="4">
        <f t="shared" si="3"/>
        <v>0</v>
      </c>
      <c r="Y24" s="4">
        <f t="shared" si="4"/>
        <v>0</v>
      </c>
      <c r="Z24" s="4">
        <f t="shared" si="5"/>
        <v>2780</v>
      </c>
      <c r="AA24" s="23">
        <f t="shared" si="6"/>
        <v>2813</v>
      </c>
      <c r="AG24" s="23"/>
    </row>
    <row r="25" spans="1:33" ht="12.75">
      <c r="A25" s="18" t="s">
        <v>38</v>
      </c>
      <c r="D25" s="14">
        <v>1949</v>
      </c>
      <c r="E25" s="4">
        <v>2133</v>
      </c>
      <c r="F25" s="4">
        <v>1821</v>
      </c>
      <c r="G25" s="4">
        <v>312</v>
      </c>
      <c r="H25" s="4">
        <v>2592</v>
      </c>
      <c r="I25" s="4">
        <v>2481</v>
      </c>
      <c r="J25" s="4">
        <v>32</v>
      </c>
      <c r="K25" s="4">
        <v>303</v>
      </c>
      <c r="L25" s="4">
        <v>294</v>
      </c>
      <c r="M25" s="4">
        <v>2016</v>
      </c>
      <c r="N25" s="4">
        <f t="shared" si="1"/>
        <v>4739</v>
      </c>
      <c r="O25" s="4">
        <f t="shared" si="2"/>
        <v>5112</v>
      </c>
      <c r="P25" s="4">
        <v>55</v>
      </c>
      <c r="Q25" s="4">
        <v>166</v>
      </c>
      <c r="R25" s="4">
        <v>12</v>
      </c>
      <c r="S25" s="4">
        <v>39</v>
      </c>
      <c r="V25" s="4">
        <v>52</v>
      </c>
      <c r="W25" s="4">
        <v>71</v>
      </c>
      <c r="X25" s="4">
        <f t="shared" si="3"/>
        <v>64</v>
      </c>
      <c r="Y25" s="4">
        <f t="shared" si="4"/>
        <v>110</v>
      </c>
      <c r="Z25" s="4">
        <f t="shared" si="5"/>
        <v>4846</v>
      </c>
      <c r="AA25" s="23">
        <f t="shared" si="6"/>
        <v>5349</v>
      </c>
      <c r="AG25" s="23"/>
    </row>
    <row r="26" spans="1:33" ht="12.75">
      <c r="A26" s="18" t="s">
        <v>39</v>
      </c>
      <c r="D26" s="14">
        <v>1739</v>
      </c>
      <c r="E26" s="4">
        <v>1601</v>
      </c>
      <c r="F26" s="4">
        <v>1432</v>
      </c>
      <c r="G26" s="4">
        <v>169</v>
      </c>
      <c r="H26" s="4">
        <v>1971</v>
      </c>
      <c r="I26" s="4">
        <v>1699</v>
      </c>
      <c r="J26" s="4">
        <v>104</v>
      </c>
      <c r="K26" s="4">
        <v>259</v>
      </c>
      <c r="L26" s="4">
        <v>206</v>
      </c>
      <c r="M26" s="4">
        <v>1486</v>
      </c>
      <c r="N26" s="4">
        <f t="shared" si="1"/>
        <v>3713</v>
      </c>
      <c r="O26" s="4">
        <f t="shared" si="2"/>
        <v>3613</v>
      </c>
      <c r="P26" s="4">
        <v>38</v>
      </c>
      <c r="Q26" s="4">
        <v>104</v>
      </c>
      <c r="R26" s="4">
        <v>3</v>
      </c>
      <c r="S26" s="4">
        <v>2</v>
      </c>
      <c r="V26" s="4">
        <v>40</v>
      </c>
      <c r="W26" s="4">
        <v>21</v>
      </c>
      <c r="X26" s="4">
        <f t="shared" si="3"/>
        <v>43</v>
      </c>
      <c r="Y26" s="4">
        <f t="shared" si="4"/>
        <v>23</v>
      </c>
      <c r="Z26" s="4">
        <f t="shared" si="5"/>
        <v>3791</v>
      </c>
      <c r="AA26" s="23">
        <f t="shared" si="6"/>
        <v>3738</v>
      </c>
      <c r="AG26" s="23"/>
    </row>
    <row r="27" spans="1:33" ht="12.75">
      <c r="A27" s="18" t="s">
        <v>40</v>
      </c>
      <c r="D27" s="14">
        <v>967</v>
      </c>
      <c r="E27" s="4">
        <v>1035</v>
      </c>
      <c r="F27" s="4">
        <v>918</v>
      </c>
      <c r="G27" s="4">
        <v>117</v>
      </c>
      <c r="H27" s="4">
        <v>1255</v>
      </c>
      <c r="I27" s="4">
        <v>1153</v>
      </c>
      <c r="J27" s="4">
        <v>151</v>
      </c>
      <c r="K27" s="4">
        <v>211</v>
      </c>
      <c r="L27" s="4">
        <v>135</v>
      </c>
      <c r="M27" s="4">
        <v>950</v>
      </c>
      <c r="N27" s="4">
        <f t="shared" si="1"/>
        <v>2459</v>
      </c>
      <c r="O27" s="4">
        <f t="shared" si="2"/>
        <v>2431</v>
      </c>
      <c r="P27" s="4">
        <v>20</v>
      </c>
      <c r="Q27" s="4">
        <v>47</v>
      </c>
      <c r="X27" s="4">
        <f t="shared" si="3"/>
        <v>0</v>
      </c>
      <c r="Y27" s="4">
        <f t="shared" si="4"/>
        <v>0</v>
      </c>
      <c r="Z27" s="4">
        <f t="shared" si="5"/>
        <v>2479</v>
      </c>
      <c r="AA27" s="23">
        <f t="shared" si="6"/>
        <v>2478</v>
      </c>
      <c r="AG27" s="23"/>
    </row>
    <row r="28" spans="1:33" ht="12.75">
      <c r="A28" s="18" t="s">
        <v>49</v>
      </c>
      <c r="D28" s="14">
        <v>1121</v>
      </c>
      <c r="E28" s="4">
        <v>1076</v>
      </c>
      <c r="F28" s="4">
        <v>971</v>
      </c>
      <c r="G28" s="4">
        <v>105</v>
      </c>
      <c r="H28" s="4">
        <v>1122</v>
      </c>
      <c r="I28" s="4">
        <v>1085</v>
      </c>
      <c r="J28" s="4">
        <v>178</v>
      </c>
      <c r="K28" s="4">
        <v>266</v>
      </c>
      <c r="L28" s="4">
        <v>125</v>
      </c>
      <c r="M28" s="4">
        <v>1006</v>
      </c>
      <c r="N28" s="4">
        <f t="shared" si="1"/>
        <v>2396</v>
      </c>
      <c r="O28" s="4">
        <f t="shared" si="2"/>
        <v>2462</v>
      </c>
      <c r="P28" s="4">
        <v>12</v>
      </c>
      <c r="Q28" s="4">
        <v>35</v>
      </c>
      <c r="S28" s="4">
        <v>6</v>
      </c>
      <c r="W28" s="4">
        <v>14</v>
      </c>
      <c r="X28" s="4">
        <f t="shared" si="3"/>
        <v>0</v>
      </c>
      <c r="Y28" s="4">
        <f t="shared" si="4"/>
        <v>20</v>
      </c>
      <c r="Z28" s="4">
        <f t="shared" si="5"/>
        <v>2408</v>
      </c>
      <c r="AA28" s="23">
        <f t="shared" si="6"/>
        <v>2511</v>
      </c>
      <c r="AG28" s="23"/>
    </row>
    <row r="29" spans="1:33" ht="12.75">
      <c r="A29" s="18" t="s">
        <v>50</v>
      </c>
      <c r="D29" s="14">
        <v>234</v>
      </c>
      <c r="E29" s="4">
        <v>213</v>
      </c>
      <c r="F29" s="4">
        <v>183</v>
      </c>
      <c r="G29" s="4">
        <v>30</v>
      </c>
      <c r="H29" s="4">
        <v>291</v>
      </c>
      <c r="I29" s="4">
        <v>266</v>
      </c>
      <c r="J29" s="4">
        <v>7</v>
      </c>
      <c r="K29" s="4">
        <v>15</v>
      </c>
      <c r="L29" s="4">
        <v>30</v>
      </c>
      <c r="M29" s="4">
        <v>183</v>
      </c>
      <c r="N29" s="4">
        <f t="shared" si="1"/>
        <v>511</v>
      </c>
      <c r="O29" s="4">
        <f t="shared" si="2"/>
        <v>494</v>
      </c>
      <c r="P29" s="4">
        <v>8</v>
      </c>
      <c r="Q29" s="4">
        <v>16</v>
      </c>
      <c r="R29" s="4">
        <v>1</v>
      </c>
      <c r="S29" s="4">
        <v>2</v>
      </c>
      <c r="W29" s="4">
        <v>1</v>
      </c>
      <c r="X29" s="4">
        <f t="shared" si="3"/>
        <v>1</v>
      </c>
      <c r="Y29" s="4">
        <f t="shared" si="4"/>
        <v>3</v>
      </c>
      <c r="Z29" s="4">
        <f t="shared" si="5"/>
        <v>519</v>
      </c>
      <c r="AA29" s="23">
        <f t="shared" si="6"/>
        <v>511</v>
      </c>
      <c r="AG29" s="23"/>
    </row>
    <row r="30" spans="1:33" ht="12.75">
      <c r="A30" s="18" t="s">
        <v>51</v>
      </c>
      <c r="D30" s="14">
        <v>1283</v>
      </c>
      <c r="E30" s="4">
        <v>1218</v>
      </c>
      <c r="F30" s="4">
        <v>1098</v>
      </c>
      <c r="G30" s="4">
        <v>120</v>
      </c>
      <c r="H30" s="4">
        <v>1276</v>
      </c>
      <c r="I30" s="4">
        <v>1207</v>
      </c>
      <c r="J30" s="4">
        <v>215</v>
      </c>
      <c r="K30" s="4">
        <v>290</v>
      </c>
      <c r="L30" s="4">
        <v>138</v>
      </c>
      <c r="M30" s="4">
        <v>1129</v>
      </c>
      <c r="N30" s="4">
        <f t="shared" si="1"/>
        <v>2727</v>
      </c>
      <c r="O30" s="4">
        <f t="shared" si="2"/>
        <v>2746</v>
      </c>
      <c r="P30" s="4">
        <v>19</v>
      </c>
      <c r="Q30" s="4">
        <v>46</v>
      </c>
      <c r="W30" s="4">
        <v>7</v>
      </c>
      <c r="X30" s="4">
        <f t="shared" si="3"/>
        <v>0</v>
      </c>
      <c r="Y30" s="4">
        <f t="shared" si="4"/>
        <v>7</v>
      </c>
      <c r="Z30" s="4">
        <f t="shared" si="5"/>
        <v>2746</v>
      </c>
      <c r="AA30" s="23">
        <f t="shared" si="6"/>
        <v>2799</v>
      </c>
      <c r="AG30" s="23"/>
    </row>
    <row r="31" spans="1:33" ht="12.75">
      <c r="A31" s="18" t="s">
        <v>41</v>
      </c>
      <c r="D31" s="14">
        <v>342</v>
      </c>
      <c r="E31" s="4">
        <v>342</v>
      </c>
      <c r="F31" s="4">
        <v>301</v>
      </c>
      <c r="G31" s="4">
        <v>41</v>
      </c>
      <c r="H31" s="4">
        <v>401</v>
      </c>
      <c r="I31" s="4">
        <v>348</v>
      </c>
      <c r="J31" s="4">
        <v>18</v>
      </c>
      <c r="K31" s="4">
        <v>42</v>
      </c>
      <c r="L31" s="4">
        <v>22</v>
      </c>
      <c r="M31" s="4">
        <v>309</v>
      </c>
      <c r="N31" s="4">
        <f t="shared" si="1"/>
        <v>742</v>
      </c>
      <c r="O31" s="4">
        <f t="shared" si="2"/>
        <v>740</v>
      </c>
      <c r="P31" s="4">
        <v>9</v>
      </c>
      <c r="Q31" s="4">
        <v>25</v>
      </c>
      <c r="V31" s="4">
        <v>6</v>
      </c>
      <c r="W31" s="4">
        <v>7</v>
      </c>
      <c r="X31" s="4">
        <f t="shared" si="3"/>
        <v>6</v>
      </c>
      <c r="Y31" s="4">
        <f t="shared" si="4"/>
        <v>7</v>
      </c>
      <c r="Z31" s="4">
        <f t="shared" si="5"/>
        <v>757</v>
      </c>
      <c r="AA31" s="23">
        <f t="shared" si="6"/>
        <v>772</v>
      </c>
      <c r="AG31" s="23"/>
    </row>
    <row r="32" spans="1:33" ht="12.75">
      <c r="A32" s="18" t="s">
        <v>42</v>
      </c>
      <c r="D32" s="14">
        <v>1754</v>
      </c>
      <c r="E32" s="4">
        <v>1640</v>
      </c>
      <c r="F32" s="4">
        <v>1422</v>
      </c>
      <c r="G32" s="4">
        <v>218</v>
      </c>
      <c r="H32" s="4">
        <v>1758</v>
      </c>
      <c r="I32" s="4">
        <v>1568</v>
      </c>
      <c r="J32" s="4">
        <v>234</v>
      </c>
      <c r="K32" s="4">
        <v>272</v>
      </c>
      <c r="L32" s="4">
        <v>188</v>
      </c>
      <c r="M32" s="4">
        <v>1449</v>
      </c>
      <c r="N32" s="4">
        <f t="shared" si="1"/>
        <v>3602</v>
      </c>
      <c r="O32" s="4">
        <f t="shared" si="2"/>
        <v>3507</v>
      </c>
      <c r="P32" s="4">
        <v>31</v>
      </c>
      <c r="Q32" s="4">
        <v>104</v>
      </c>
      <c r="R32" s="4">
        <v>1</v>
      </c>
      <c r="S32" s="4">
        <v>1</v>
      </c>
      <c r="V32" s="4">
        <v>22</v>
      </c>
      <c r="W32" s="4">
        <v>16</v>
      </c>
      <c r="X32" s="4">
        <f t="shared" si="3"/>
        <v>23</v>
      </c>
      <c r="Y32" s="4">
        <f t="shared" si="4"/>
        <v>17</v>
      </c>
      <c r="Z32" s="4">
        <f t="shared" si="5"/>
        <v>3655</v>
      </c>
      <c r="AA32" s="23">
        <f t="shared" si="6"/>
        <v>3627</v>
      </c>
      <c r="AG32" s="23"/>
    </row>
    <row r="33" spans="1:33" ht="12.75">
      <c r="A33" s="18" t="s">
        <v>68</v>
      </c>
      <c r="D33" s="14">
        <v>2318</v>
      </c>
      <c r="E33" s="4">
        <v>2198</v>
      </c>
      <c r="F33" s="4">
        <v>1963</v>
      </c>
      <c r="G33" s="4">
        <v>235</v>
      </c>
      <c r="H33" s="4">
        <v>2305</v>
      </c>
      <c r="I33" s="4">
        <v>2115</v>
      </c>
      <c r="J33" s="4">
        <v>311</v>
      </c>
      <c r="K33" s="4">
        <v>433</v>
      </c>
      <c r="L33" s="4">
        <v>222</v>
      </c>
      <c r="M33" s="4">
        <v>2031</v>
      </c>
      <c r="N33" s="4">
        <f t="shared" si="1"/>
        <v>4801</v>
      </c>
      <c r="O33" s="4">
        <f t="shared" si="2"/>
        <v>4814</v>
      </c>
      <c r="P33" s="4">
        <v>32</v>
      </c>
      <c r="Q33" s="4">
        <v>114</v>
      </c>
      <c r="R33" s="4">
        <v>8</v>
      </c>
      <c r="S33" s="4">
        <v>8</v>
      </c>
      <c r="T33" s="4">
        <v>13</v>
      </c>
      <c r="U33" s="4">
        <v>19</v>
      </c>
      <c r="V33" s="4">
        <v>19</v>
      </c>
      <c r="W33" s="4">
        <v>10</v>
      </c>
      <c r="X33" s="4">
        <f t="shared" si="3"/>
        <v>40</v>
      </c>
      <c r="Y33" s="4">
        <f t="shared" si="4"/>
        <v>37</v>
      </c>
      <c r="Z33" s="4">
        <f t="shared" si="5"/>
        <v>4852</v>
      </c>
      <c r="AA33" s="23">
        <f t="shared" si="6"/>
        <v>4938</v>
      </c>
      <c r="AG33" s="23"/>
    </row>
    <row r="34" spans="1:33" ht="12.75">
      <c r="A34" s="18" t="s">
        <v>52</v>
      </c>
      <c r="D34" s="14">
        <v>1299</v>
      </c>
      <c r="E34" s="4">
        <v>1245</v>
      </c>
      <c r="F34" s="4">
        <v>1107</v>
      </c>
      <c r="G34" s="4">
        <v>138</v>
      </c>
      <c r="H34" s="4">
        <v>1540</v>
      </c>
      <c r="I34" s="4">
        <v>1339</v>
      </c>
      <c r="J34" s="4">
        <v>105</v>
      </c>
      <c r="K34" s="4">
        <v>195</v>
      </c>
      <c r="L34" s="4">
        <v>112</v>
      </c>
      <c r="M34" s="4">
        <v>1167</v>
      </c>
      <c r="N34" s="4">
        <f t="shared" si="1"/>
        <v>2864</v>
      </c>
      <c r="O34" s="4">
        <f t="shared" si="2"/>
        <v>2839</v>
      </c>
      <c r="P34" s="4">
        <v>33</v>
      </c>
      <c r="Q34" s="4">
        <v>49</v>
      </c>
      <c r="R34" s="4">
        <v>1</v>
      </c>
      <c r="S34" s="4">
        <v>2</v>
      </c>
      <c r="V34" s="4">
        <v>16</v>
      </c>
      <c r="W34" s="4">
        <v>9</v>
      </c>
      <c r="X34" s="4">
        <f t="shared" si="3"/>
        <v>17</v>
      </c>
      <c r="Y34" s="4">
        <f t="shared" si="4"/>
        <v>11</v>
      </c>
      <c r="Z34" s="4">
        <f t="shared" si="5"/>
        <v>2913</v>
      </c>
      <c r="AA34" s="23">
        <f t="shared" si="6"/>
        <v>2897</v>
      </c>
      <c r="AG34" s="23"/>
    </row>
    <row r="35" spans="1:33" ht="12.75">
      <c r="A35" s="18" t="s">
        <v>43</v>
      </c>
      <c r="D35" s="14">
        <v>2452</v>
      </c>
      <c r="E35" s="4">
        <v>2335</v>
      </c>
      <c r="F35" s="4">
        <v>2050</v>
      </c>
      <c r="G35" s="4">
        <v>285</v>
      </c>
      <c r="H35" s="4">
        <v>2636</v>
      </c>
      <c r="I35" s="4">
        <v>2264</v>
      </c>
      <c r="J35" s="4">
        <v>200</v>
      </c>
      <c r="K35" s="4">
        <v>344</v>
      </c>
      <c r="L35" s="4">
        <v>243</v>
      </c>
      <c r="M35" s="4">
        <v>2124</v>
      </c>
      <c r="N35" s="4">
        <f t="shared" si="1"/>
        <v>5129</v>
      </c>
      <c r="O35" s="4">
        <f t="shared" si="2"/>
        <v>5017</v>
      </c>
      <c r="P35" s="4">
        <v>40</v>
      </c>
      <c r="Q35" s="4">
        <v>80</v>
      </c>
      <c r="R35" s="4">
        <v>7</v>
      </c>
      <c r="S35" s="4">
        <v>14</v>
      </c>
      <c r="V35" s="4">
        <v>43</v>
      </c>
      <c r="W35" s="4">
        <v>116</v>
      </c>
      <c r="X35" s="4">
        <f t="shared" si="3"/>
        <v>50</v>
      </c>
      <c r="Y35" s="4">
        <f t="shared" si="4"/>
        <v>130</v>
      </c>
      <c r="Z35" s="4">
        <f t="shared" si="5"/>
        <v>5212</v>
      </c>
      <c r="AA35" s="23">
        <f t="shared" si="6"/>
        <v>5213</v>
      </c>
      <c r="AG35" s="23"/>
    </row>
    <row r="36" spans="1:33" ht="12.75">
      <c r="A36" s="18" t="s">
        <v>44</v>
      </c>
      <c r="D36" s="14">
        <v>1909</v>
      </c>
      <c r="E36" s="4">
        <v>1777</v>
      </c>
      <c r="F36" s="4">
        <v>1536</v>
      </c>
      <c r="G36" s="4">
        <v>241</v>
      </c>
      <c r="H36" s="4">
        <v>1816</v>
      </c>
      <c r="I36" s="4">
        <v>1725</v>
      </c>
      <c r="J36" s="4">
        <v>197</v>
      </c>
      <c r="K36" s="4">
        <v>224</v>
      </c>
      <c r="L36" s="4">
        <v>193</v>
      </c>
      <c r="M36" s="4">
        <v>1596</v>
      </c>
      <c r="N36" s="4">
        <f t="shared" si="1"/>
        <v>3742</v>
      </c>
      <c r="O36" s="4">
        <f t="shared" si="2"/>
        <v>3786</v>
      </c>
      <c r="P36" s="4">
        <v>33</v>
      </c>
      <c r="Q36" s="4">
        <v>102</v>
      </c>
      <c r="R36" s="4">
        <v>1</v>
      </c>
      <c r="S36" s="4">
        <v>1</v>
      </c>
      <c r="V36" s="4">
        <v>9</v>
      </c>
      <c r="W36" s="4">
        <v>7</v>
      </c>
      <c r="X36" s="4">
        <f t="shared" si="3"/>
        <v>10</v>
      </c>
      <c r="Y36" s="4">
        <f t="shared" si="4"/>
        <v>8</v>
      </c>
      <c r="Z36" s="4">
        <f t="shared" si="5"/>
        <v>3784</v>
      </c>
      <c r="AA36" s="23">
        <f>Y36+O36+Q36-S36-U36</f>
        <v>3895</v>
      </c>
      <c r="AG36" s="23"/>
    </row>
    <row r="37" spans="1:33" ht="12.75">
      <c r="A37" s="18" t="s">
        <v>53</v>
      </c>
      <c r="D37" s="14">
        <v>1981</v>
      </c>
      <c r="E37" s="4">
        <v>1933</v>
      </c>
      <c r="F37" s="4">
        <v>1720</v>
      </c>
      <c r="G37" s="4">
        <v>213</v>
      </c>
      <c r="H37" s="4">
        <v>2516</v>
      </c>
      <c r="I37" s="4">
        <v>2164</v>
      </c>
      <c r="J37" s="4">
        <v>272</v>
      </c>
      <c r="K37" s="4">
        <v>266</v>
      </c>
      <c r="L37" s="4">
        <v>285</v>
      </c>
      <c r="M37" s="4">
        <v>1810</v>
      </c>
      <c r="N37" s="4">
        <f t="shared" si="1"/>
        <v>4793</v>
      </c>
      <c r="O37" s="4">
        <f t="shared" si="2"/>
        <v>4453</v>
      </c>
      <c r="P37" s="4">
        <v>22</v>
      </c>
      <c r="Q37" s="4">
        <v>43</v>
      </c>
      <c r="R37" s="4">
        <v>1</v>
      </c>
      <c r="S37" s="4">
        <v>2</v>
      </c>
      <c r="V37" s="4">
        <v>4</v>
      </c>
      <c r="X37" s="4">
        <f t="shared" si="3"/>
        <v>5</v>
      </c>
      <c r="Y37" s="4">
        <f t="shared" si="4"/>
        <v>2</v>
      </c>
      <c r="Z37" s="4">
        <f t="shared" si="5"/>
        <v>4819</v>
      </c>
      <c r="AA37" s="23">
        <f>Y37+O37+Q37-S37-U37</f>
        <v>4496</v>
      </c>
      <c r="AG37" s="23"/>
    </row>
    <row r="38" spans="1:33" ht="12.75">
      <c r="A38" s="18" t="s">
        <v>45</v>
      </c>
      <c r="D38" s="14">
        <v>3139</v>
      </c>
      <c r="E38" s="4">
        <v>3127</v>
      </c>
      <c r="F38" s="4">
        <v>2704</v>
      </c>
      <c r="G38" s="4">
        <v>423</v>
      </c>
      <c r="H38" s="4">
        <v>3969</v>
      </c>
      <c r="I38" s="4">
        <v>3268</v>
      </c>
      <c r="J38" s="4">
        <v>292</v>
      </c>
      <c r="K38" s="4">
        <v>541</v>
      </c>
      <c r="L38" s="4">
        <v>505</v>
      </c>
      <c r="M38" s="4">
        <v>2795</v>
      </c>
      <c r="N38" s="4">
        <f t="shared" si="1"/>
        <v>7470</v>
      </c>
      <c r="O38" s="4">
        <f t="shared" si="2"/>
        <v>7027</v>
      </c>
      <c r="P38" s="4">
        <v>22</v>
      </c>
      <c r="Q38" s="4">
        <v>20</v>
      </c>
      <c r="R38" s="4">
        <v>2</v>
      </c>
      <c r="S38" s="4">
        <v>4</v>
      </c>
      <c r="V38" s="4">
        <v>17</v>
      </c>
      <c r="W38" s="4">
        <v>14</v>
      </c>
      <c r="X38" s="4">
        <f t="shared" si="3"/>
        <v>19</v>
      </c>
      <c r="Y38" s="4">
        <f t="shared" si="4"/>
        <v>18</v>
      </c>
      <c r="Z38" s="4">
        <f t="shared" si="5"/>
        <v>7509</v>
      </c>
      <c r="AA38" s="23">
        <f>Y38+O38+Q38-S38-U38</f>
        <v>7061</v>
      </c>
      <c r="AG38" s="23"/>
    </row>
    <row r="39" spans="1:33" ht="12.75">
      <c r="A39" s="18" t="s">
        <v>46</v>
      </c>
      <c r="D39" s="14">
        <v>719</v>
      </c>
      <c r="E39" s="4">
        <v>686</v>
      </c>
      <c r="F39" s="4">
        <v>602</v>
      </c>
      <c r="G39" s="4">
        <v>84</v>
      </c>
      <c r="H39" s="4">
        <v>657</v>
      </c>
      <c r="I39" s="4">
        <v>599</v>
      </c>
      <c r="J39" s="4">
        <v>107</v>
      </c>
      <c r="K39" s="4">
        <v>153</v>
      </c>
      <c r="L39" s="4">
        <v>87</v>
      </c>
      <c r="M39" s="4">
        <v>598</v>
      </c>
      <c r="N39" s="4">
        <f t="shared" si="1"/>
        <v>1453</v>
      </c>
      <c r="O39" s="4">
        <f t="shared" si="2"/>
        <v>1434</v>
      </c>
      <c r="P39" s="4">
        <v>18</v>
      </c>
      <c r="Q39" s="4">
        <v>29</v>
      </c>
      <c r="X39" s="4">
        <f t="shared" si="3"/>
        <v>0</v>
      </c>
      <c r="Y39" s="4">
        <f t="shared" si="4"/>
        <v>0</v>
      </c>
      <c r="Z39" s="4">
        <f t="shared" si="5"/>
        <v>1471</v>
      </c>
      <c r="AA39" s="23">
        <f>Y39+O39+Q39-S39-U39</f>
        <v>1463</v>
      </c>
      <c r="AG39" s="23"/>
    </row>
    <row r="40" spans="1:33" ht="12.75">
      <c r="A40" s="18" t="s">
        <v>47</v>
      </c>
      <c r="D40" s="14">
        <v>223</v>
      </c>
      <c r="E40" s="4">
        <v>194</v>
      </c>
      <c r="F40" s="4">
        <v>145</v>
      </c>
      <c r="G40" s="4">
        <v>49</v>
      </c>
      <c r="H40" s="4">
        <v>244</v>
      </c>
      <c r="I40" s="4">
        <v>216</v>
      </c>
      <c r="J40" s="4">
        <v>6</v>
      </c>
      <c r="K40" s="4">
        <v>1</v>
      </c>
      <c r="L40" s="4">
        <v>21</v>
      </c>
      <c r="M40" s="4">
        <v>166</v>
      </c>
      <c r="N40" s="4">
        <f t="shared" si="1"/>
        <v>416</v>
      </c>
      <c r="O40" s="4">
        <f t="shared" si="2"/>
        <v>432</v>
      </c>
      <c r="P40" s="4">
        <v>6</v>
      </c>
      <c r="Q40" s="4">
        <v>23</v>
      </c>
      <c r="X40" s="4">
        <f>R40+T40+V40</f>
        <v>0</v>
      </c>
      <c r="Y40" s="4">
        <f>S40+U40+W40</f>
        <v>0</v>
      </c>
      <c r="Z40" s="4">
        <f>X40+N40+P40-R40-T40</f>
        <v>422</v>
      </c>
      <c r="AA40" s="23">
        <f>Y40+O40+Q40-S40-U40</f>
        <v>455</v>
      </c>
      <c r="AG40" s="23"/>
    </row>
    <row r="41" spans="1:33" ht="12.75">
      <c r="A41" s="18" t="s">
        <v>54</v>
      </c>
      <c r="D41" s="14">
        <v>3061</v>
      </c>
      <c r="E41" s="4">
        <v>2978</v>
      </c>
      <c r="F41" s="4">
        <v>2597</v>
      </c>
      <c r="G41" s="4">
        <v>381</v>
      </c>
      <c r="H41" s="4">
        <v>3774</v>
      </c>
      <c r="I41" s="4">
        <v>3277</v>
      </c>
      <c r="J41" s="4">
        <v>204</v>
      </c>
      <c r="K41" s="4">
        <v>472</v>
      </c>
      <c r="L41" s="4">
        <v>474</v>
      </c>
      <c r="M41" s="4">
        <v>2762</v>
      </c>
      <c r="N41" s="4">
        <f t="shared" si="1"/>
        <v>7049</v>
      </c>
      <c r="O41" s="4">
        <f t="shared" si="2"/>
        <v>6892</v>
      </c>
      <c r="P41" s="4">
        <v>51</v>
      </c>
      <c r="Q41" s="4">
        <v>102</v>
      </c>
      <c r="X41" s="4">
        <f t="shared" si="3"/>
        <v>0</v>
      </c>
      <c r="Y41" s="4">
        <f t="shared" si="4"/>
        <v>0</v>
      </c>
      <c r="Z41" s="4">
        <f t="shared" si="5"/>
        <v>7100</v>
      </c>
      <c r="AA41" s="23">
        <f>Y41+O41+Q41-S41-U41</f>
        <v>6994</v>
      </c>
      <c r="AG41" s="23">
        <v>250449</v>
      </c>
    </row>
    <row r="42" spans="1:33" ht="12.75">
      <c r="A42" s="18" t="s">
        <v>55</v>
      </c>
      <c r="D42" s="14">
        <v>155</v>
      </c>
      <c r="E42" s="4">
        <v>179</v>
      </c>
      <c r="F42" s="4">
        <v>154</v>
      </c>
      <c r="G42" s="4">
        <v>25</v>
      </c>
      <c r="H42" s="4">
        <v>203</v>
      </c>
      <c r="I42" s="4">
        <v>170</v>
      </c>
      <c r="J42" s="4">
        <v>9</v>
      </c>
      <c r="K42" s="4">
        <v>16</v>
      </c>
      <c r="L42" s="4">
        <v>21</v>
      </c>
      <c r="M42" s="4">
        <v>146</v>
      </c>
      <c r="N42" s="4">
        <f t="shared" si="1"/>
        <v>387</v>
      </c>
      <c r="O42" s="4">
        <f t="shared" si="2"/>
        <v>357</v>
      </c>
      <c r="P42" s="4">
        <v>15</v>
      </c>
      <c r="Q42" s="4">
        <v>12</v>
      </c>
      <c r="X42" s="4">
        <f t="shared" si="3"/>
        <v>0</v>
      </c>
      <c r="Y42" s="4">
        <f t="shared" si="4"/>
        <v>0</v>
      </c>
      <c r="Z42" s="4">
        <f t="shared" si="5"/>
        <v>402</v>
      </c>
      <c r="AA42" s="23">
        <f>Y42+O42+Q42-S42-U42</f>
        <v>369</v>
      </c>
      <c r="AG42" s="23"/>
    </row>
    <row r="43" spans="1:33" ht="12.75">
      <c r="A43" s="18" t="s">
        <v>56</v>
      </c>
      <c r="D43" s="14">
        <v>2218</v>
      </c>
      <c r="E43" s="4">
        <v>2139</v>
      </c>
      <c r="F43" s="4">
        <v>1886</v>
      </c>
      <c r="G43" s="4">
        <v>253</v>
      </c>
      <c r="H43" s="4">
        <v>2771</v>
      </c>
      <c r="I43" s="4">
        <v>2327</v>
      </c>
      <c r="J43" s="4">
        <v>180</v>
      </c>
      <c r="K43" s="4">
        <v>329</v>
      </c>
      <c r="L43" s="4">
        <v>344</v>
      </c>
      <c r="M43" s="4">
        <v>1991</v>
      </c>
      <c r="N43" s="4">
        <f t="shared" si="1"/>
        <v>5181</v>
      </c>
      <c r="O43" s="4">
        <f t="shared" si="2"/>
        <v>4900</v>
      </c>
      <c r="P43" s="4">
        <v>32</v>
      </c>
      <c r="Q43" s="4">
        <v>74</v>
      </c>
      <c r="V43" s="4">
        <v>35</v>
      </c>
      <c r="W43" s="4">
        <v>37</v>
      </c>
      <c r="X43" s="4">
        <f t="shared" si="3"/>
        <v>35</v>
      </c>
      <c r="Y43" s="4">
        <f t="shared" si="4"/>
        <v>37</v>
      </c>
      <c r="Z43" s="4">
        <f t="shared" si="5"/>
        <v>5248</v>
      </c>
      <c r="AA43" s="23">
        <f>Y43+O43+Q43-S43-U43</f>
        <v>5011</v>
      </c>
      <c r="AG43" s="23"/>
    </row>
    <row r="44" spans="1:33" ht="12.75">
      <c r="A44" s="18" t="s">
        <v>57</v>
      </c>
      <c r="D44" s="14">
        <v>2280</v>
      </c>
      <c r="E44" s="4">
        <v>2409</v>
      </c>
      <c r="F44" s="4">
        <v>2070</v>
      </c>
      <c r="G44" s="4">
        <v>339</v>
      </c>
      <c r="H44" s="4">
        <v>2787</v>
      </c>
      <c r="I44" s="4">
        <v>2837</v>
      </c>
      <c r="J44" s="4">
        <v>76</v>
      </c>
      <c r="K44" s="4">
        <v>470</v>
      </c>
      <c r="L44" s="4">
        <v>332</v>
      </c>
      <c r="M44" s="4">
        <v>2274</v>
      </c>
      <c r="N44" s="4">
        <f t="shared" si="1"/>
        <v>5265</v>
      </c>
      <c r="O44" s="4">
        <f t="shared" si="2"/>
        <v>5920</v>
      </c>
      <c r="P44" s="4">
        <v>40</v>
      </c>
      <c r="Q44" s="4">
        <v>131</v>
      </c>
      <c r="R44" s="4">
        <v>4</v>
      </c>
      <c r="S44" s="4">
        <v>12</v>
      </c>
      <c r="V44" s="4">
        <v>47</v>
      </c>
      <c r="W44" s="4">
        <v>66</v>
      </c>
      <c r="X44" s="4">
        <f t="shared" si="3"/>
        <v>51</v>
      </c>
      <c r="Y44" s="4">
        <f t="shared" si="4"/>
        <v>78</v>
      </c>
      <c r="Z44" s="4">
        <f t="shared" si="5"/>
        <v>5352</v>
      </c>
      <c r="AA44" s="23">
        <f>Y44+O44+Q44-S44-U44</f>
        <v>6117</v>
      </c>
      <c r="AG44" s="23"/>
    </row>
    <row r="45" spans="1:33" ht="12.75">
      <c r="A45" s="18" t="s">
        <v>58</v>
      </c>
      <c r="D45" s="14">
        <v>147</v>
      </c>
      <c r="E45" s="4">
        <v>167</v>
      </c>
      <c r="F45" s="4">
        <v>143</v>
      </c>
      <c r="G45" s="4">
        <v>24</v>
      </c>
      <c r="H45" s="4">
        <v>232</v>
      </c>
      <c r="I45" s="4">
        <v>219</v>
      </c>
      <c r="J45" s="4">
        <v>8</v>
      </c>
      <c r="K45" s="4">
        <v>17</v>
      </c>
      <c r="L45" s="4">
        <v>22</v>
      </c>
      <c r="M45" s="4">
        <v>145</v>
      </c>
      <c r="N45" s="4">
        <f t="shared" si="1"/>
        <v>405</v>
      </c>
      <c r="O45" s="4">
        <f t="shared" si="2"/>
        <v>405</v>
      </c>
      <c r="P45" s="4">
        <v>5</v>
      </c>
      <c r="Q45" s="4">
        <v>5</v>
      </c>
      <c r="X45" s="4">
        <f t="shared" si="3"/>
        <v>0</v>
      </c>
      <c r="Y45" s="4">
        <f t="shared" si="4"/>
        <v>0</v>
      </c>
      <c r="Z45" s="4">
        <f t="shared" si="5"/>
        <v>410</v>
      </c>
      <c r="AA45" s="23">
        <f>Y45+O45+Q45-S45-U45</f>
        <v>410</v>
      </c>
      <c r="AG45" s="23"/>
    </row>
    <row r="46" spans="1:33" ht="12.75">
      <c r="A46" s="18" t="s">
        <v>59</v>
      </c>
      <c r="D46" s="14">
        <v>3140</v>
      </c>
      <c r="E46" s="4">
        <v>2993</v>
      </c>
      <c r="F46" s="4">
        <v>2660</v>
      </c>
      <c r="G46" s="4">
        <v>333</v>
      </c>
      <c r="H46" s="4">
        <v>3567</v>
      </c>
      <c r="I46" s="4">
        <v>3141</v>
      </c>
      <c r="J46" s="4">
        <v>351</v>
      </c>
      <c r="K46" s="4">
        <v>438</v>
      </c>
      <c r="L46" s="4">
        <v>439</v>
      </c>
      <c r="M46" s="4">
        <v>2794</v>
      </c>
      <c r="N46" s="4">
        <f t="shared" si="1"/>
        <v>7017</v>
      </c>
      <c r="O46" s="4">
        <f t="shared" si="2"/>
        <v>6706</v>
      </c>
      <c r="P46" s="4">
        <v>60</v>
      </c>
      <c r="Q46" s="4">
        <v>105</v>
      </c>
      <c r="R46" s="4">
        <v>1</v>
      </c>
      <c r="S46" s="4">
        <v>1</v>
      </c>
      <c r="V46" s="4">
        <v>35</v>
      </c>
      <c r="W46" s="4">
        <v>26</v>
      </c>
      <c r="X46" s="4">
        <f t="shared" si="3"/>
        <v>36</v>
      </c>
      <c r="Y46" s="4">
        <f t="shared" si="4"/>
        <v>27</v>
      </c>
      <c r="Z46" s="4">
        <f t="shared" si="5"/>
        <v>7112</v>
      </c>
      <c r="AA46" s="23">
        <f>Y46+O46+Q46-S46-U46</f>
        <v>6837</v>
      </c>
      <c r="AG46" s="23"/>
    </row>
    <row r="47" spans="1:33" ht="12.75">
      <c r="A47" s="18" t="s">
        <v>60</v>
      </c>
      <c r="D47" s="14">
        <v>1160</v>
      </c>
      <c r="E47" s="4">
        <v>1094</v>
      </c>
      <c r="F47" s="4">
        <v>955</v>
      </c>
      <c r="G47" s="4">
        <v>139</v>
      </c>
      <c r="H47" s="4">
        <v>1243</v>
      </c>
      <c r="I47" s="4">
        <v>1380</v>
      </c>
      <c r="J47" s="4">
        <v>134</v>
      </c>
      <c r="K47" s="4">
        <v>216</v>
      </c>
      <c r="L47" s="4">
        <v>127</v>
      </c>
      <c r="M47" s="4">
        <v>812</v>
      </c>
      <c r="N47" s="4">
        <f t="shared" si="1"/>
        <v>2459</v>
      </c>
      <c r="O47" s="4">
        <f t="shared" si="2"/>
        <v>2547</v>
      </c>
      <c r="P47" s="4">
        <v>28</v>
      </c>
      <c r="Q47" s="4">
        <v>55</v>
      </c>
      <c r="X47" s="4">
        <f t="shared" si="3"/>
        <v>0</v>
      </c>
      <c r="Y47" s="4">
        <f t="shared" si="4"/>
        <v>0</v>
      </c>
      <c r="Z47" s="4">
        <f t="shared" si="5"/>
        <v>2487</v>
      </c>
      <c r="AA47" s="23">
        <f>Y47+O47+Q47-S47-U47</f>
        <v>2602</v>
      </c>
      <c r="AG47" s="23"/>
    </row>
    <row r="48" spans="1:33" ht="12.75">
      <c r="A48" s="18" t="s">
        <v>61</v>
      </c>
      <c r="D48" s="14">
        <v>1932</v>
      </c>
      <c r="E48" s="4">
        <v>1813</v>
      </c>
      <c r="F48" s="4">
        <v>1548</v>
      </c>
      <c r="G48" s="4">
        <v>265</v>
      </c>
      <c r="H48" s="4">
        <v>1859</v>
      </c>
      <c r="I48" s="4">
        <v>1904</v>
      </c>
      <c r="J48" s="4">
        <v>147</v>
      </c>
      <c r="K48" s="4">
        <v>231</v>
      </c>
      <c r="L48" s="4">
        <v>171</v>
      </c>
      <c r="M48" s="4">
        <v>1598</v>
      </c>
      <c r="N48" s="4">
        <f t="shared" si="1"/>
        <v>3725</v>
      </c>
      <c r="O48" s="4">
        <f t="shared" si="2"/>
        <v>3998</v>
      </c>
      <c r="P48" s="4">
        <v>31</v>
      </c>
      <c r="Q48" s="4">
        <v>92</v>
      </c>
      <c r="R48" s="4">
        <v>2</v>
      </c>
      <c r="S48" s="4">
        <v>2</v>
      </c>
      <c r="U48" s="4">
        <v>1</v>
      </c>
      <c r="V48" s="4">
        <v>33</v>
      </c>
      <c r="W48" s="4">
        <v>35</v>
      </c>
      <c r="X48" s="4">
        <f t="shared" si="3"/>
        <v>35</v>
      </c>
      <c r="Y48" s="4">
        <f t="shared" si="4"/>
        <v>38</v>
      </c>
      <c r="Z48" s="4">
        <f t="shared" si="5"/>
        <v>3789</v>
      </c>
      <c r="AA48" s="23">
        <f>Y48+O48+Q48-S48-U48</f>
        <v>4125</v>
      </c>
      <c r="AG48" s="23"/>
    </row>
    <row r="49" spans="1:33" ht="12.75">
      <c r="A49" s="18" t="s">
        <v>62</v>
      </c>
      <c r="D49" s="14">
        <v>3221</v>
      </c>
      <c r="E49" s="4">
        <v>3060</v>
      </c>
      <c r="F49" s="4">
        <v>2723</v>
      </c>
      <c r="G49" s="4">
        <v>337</v>
      </c>
      <c r="H49" s="4">
        <v>4242</v>
      </c>
      <c r="I49" s="4">
        <v>3645</v>
      </c>
      <c r="J49" s="4">
        <v>283</v>
      </c>
      <c r="K49" s="4">
        <v>421</v>
      </c>
      <c r="L49" s="4">
        <v>470</v>
      </c>
      <c r="M49" s="4">
        <v>2919</v>
      </c>
      <c r="N49" s="4">
        <f t="shared" si="1"/>
        <v>7718</v>
      </c>
      <c r="O49" s="4">
        <f t="shared" si="2"/>
        <v>7322</v>
      </c>
      <c r="P49" s="4">
        <v>63</v>
      </c>
      <c r="Q49" s="4">
        <v>73</v>
      </c>
      <c r="R49" s="4">
        <v>119</v>
      </c>
      <c r="S49" s="4">
        <v>104</v>
      </c>
      <c r="V49" s="4">
        <v>183</v>
      </c>
      <c r="W49" s="4">
        <v>133</v>
      </c>
      <c r="X49" s="4">
        <f t="shared" si="3"/>
        <v>302</v>
      </c>
      <c r="Y49" s="4">
        <f t="shared" si="4"/>
        <v>237</v>
      </c>
      <c r="Z49" s="4">
        <f t="shared" si="5"/>
        <v>7964</v>
      </c>
      <c r="AA49" s="23">
        <f>Y49+O49+Q49-S49-U49</f>
        <v>7528</v>
      </c>
      <c r="AG49" s="23"/>
    </row>
    <row r="50" spans="1:33" ht="12.75">
      <c r="A50" s="18" t="s">
        <v>63</v>
      </c>
      <c r="D50" s="14">
        <v>2686</v>
      </c>
      <c r="E50" s="4">
        <v>2588</v>
      </c>
      <c r="F50" s="4">
        <v>2293</v>
      </c>
      <c r="G50" s="4">
        <v>295</v>
      </c>
      <c r="H50" s="4">
        <v>3087</v>
      </c>
      <c r="I50" s="4">
        <v>2913</v>
      </c>
      <c r="J50" s="4">
        <v>441</v>
      </c>
      <c r="K50" s="4">
        <v>589</v>
      </c>
      <c r="L50" s="4">
        <v>231</v>
      </c>
      <c r="M50" s="4">
        <v>2279</v>
      </c>
      <c r="N50" s="4">
        <f t="shared" si="1"/>
        <v>6052</v>
      </c>
      <c r="O50" s="4">
        <f t="shared" si="2"/>
        <v>6076</v>
      </c>
      <c r="P50" s="4">
        <v>56</v>
      </c>
      <c r="Q50" s="4">
        <v>111</v>
      </c>
      <c r="R50" s="4">
        <v>3</v>
      </c>
      <c r="S50" s="4">
        <v>2</v>
      </c>
      <c r="V50" s="4">
        <v>11</v>
      </c>
      <c r="W50" s="4">
        <v>15</v>
      </c>
      <c r="X50" s="4">
        <f t="shared" si="3"/>
        <v>14</v>
      </c>
      <c r="Y50" s="4">
        <f t="shared" si="4"/>
        <v>17</v>
      </c>
      <c r="Z50" s="4">
        <f t="shared" si="5"/>
        <v>6119</v>
      </c>
      <c r="AA50" s="23">
        <f>Y50+O50+Q50-S50-U50</f>
        <v>6202</v>
      </c>
      <c r="AG50" s="23"/>
    </row>
    <row r="51" spans="1:33" ht="12.75">
      <c r="A51" s="18" t="s">
        <v>67</v>
      </c>
      <c r="D51" s="14">
        <v>2915</v>
      </c>
      <c r="E51" s="4">
        <v>2774</v>
      </c>
      <c r="F51" s="4">
        <v>2463</v>
      </c>
      <c r="G51" s="4">
        <v>311</v>
      </c>
      <c r="H51" s="4">
        <v>3232</v>
      </c>
      <c r="I51" s="4">
        <v>2897</v>
      </c>
      <c r="J51" s="4">
        <v>343</v>
      </c>
      <c r="K51" s="4">
        <v>559</v>
      </c>
      <c r="L51" s="4">
        <v>340</v>
      </c>
      <c r="M51" s="4">
        <v>2519</v>
      </c>
      <c r="N51" s="4">
        <f t="shared" si="1"/>
        <v>6378</v>
      </c>
      <c r="O51" s="4">
        <f t="shared" si="2"/>
        <v>6286</v>
      </c>
      <c r="P51" s="4">
        <v>56</v>
      </c>
      <c r="Q51" s="4">
        <v>106</v>
      </c>
      <c r="R51" s="4">
        <v>2</v>
      </c>
      <c r="S51" s="4">
        <v>3</v>
      </c>
      <c r="V51" s="4">
        <v>9</v>
      </c>
      <c r="W51" s="4">
        <v>9</v>
      </c>
      <c r="X51" s="4">
        <f t="shared" si="3"/>
        <v>11</v>
      </c>
      <c r="Y51" s="4">
        <f t="shared" si="4"/>
        <v>12</v>
      </c>
      <c r="Z51" s="4">
        <f t="shared" si="5"/>
        <v>6443</v>
      </c>
      <c r="AA51" s="23">
        <f>Y51+O51+Q51-S51-U51</f>
        <v>6401</v>
      </c>
      <c r="AG51" s="23"/>
    </row>
    <row r="52" spans="1:33" ht="12.75">
      <c r="A52" s="18" t="s">
        <v>64</v>
      </c>
      <c r="D52" s="14">
        <v>773</v>
      </c>
      <c r="E52" s="4">
        <v>889</v>
      </c>
      <c r="F52" s="4">
        <v>769</v>
      </c>
      <c r="G52" s="4">
        <v>120</v>
      </c>
      <c r="H52" s="4">
        <v>1110</v>
      </c>
      <c r="I52" s="4">
        <v>1038</v>
      </c>
      <c r="J52" s="4">
        <v>79</v>
      </c>
      <c r="K52" s="4">
        <v>147</v>
      </c>
      <c r="L52" s="4">
        <v>83</v>
      </c>
      <c r="M52" s="4">
        <v>799</v>
      </c>
      <c r="N52" s="4">
        <f t="shared" si="1"/>
        <v>2041</v>
      </c>
      <c r="O52" s="4">
        <f t="shared" si="2"/>
        <v>2104</v>
      </c>
      <c r="P52" s="4">
        <v>17</v>
      </c>
      <c r="Q52" s="4">
        <v>51</v>
      </c>
      <c r="R52" s="4">
        <v>3</v>
      </c>
      <c r="S52" s="4">
        <v>17</v>
      </c>
      <c r="V52" s="4">
        <v>10</v>
      </c>
      <c r="W52" s="4">
        <v>22</v>
      </c>
      <c r="X52" s="4">
        <f t="shared" si="3"/>
        <v>13</v>
      </c>
      <c r="Y52" s="4">
        <f t="shared" si="4"/>
        <v>39</v>
      </c>
      <c r="Z52" s="4">
        <f t="shared" si="5"/>
        <v>2068</v>
      </c>
      <c r="AA52" s="23">
        <f>Y52+O52+Q52-S52-U52</f>
        <v>2177</v>
      </c>
      <c r="AG52" s="23"/>
    </row>
    <row r="53" spans="1:33" ht="12.75">
      <c r="A53" s="18" t="s">
        <v>65</v>
      </c>
      <c r="D53" s="14">
        <f>SUM(D11:D52)</f>
        <v>67286</v>
      </c>
      <c r="E53" s="4">
        <f aca="true" t="shared" si="7" ref="E53:AA53">SUM(E11:E52)</f>
        <v>65550</v>
      </c>
      <c r="F53" s="4">
        <f t="shared" si="7"/>
        <v>57511</v>
      </c>
      <c r="G53" s="4">
        <f t="shared" si="7"/>
        <v>8039</v>
      </c>
      <c r="H53" s="4">
        <f t="shared" si="7"/>
        <v>77952</v>
      </c>
      <c r="I53" s="4">
        <f t="shared" si="7"/>
        <v>70363</v>
      </c>
      <c r="J53" s="4">
        <f t="shared" si="7"/>
        <v>6320</v>
      </c>
      <c r="K53" s="4">
        <f t="shared" si="7"/>
        <v>10728</v>
      </c>
      <c r="L53" s="4">
        <f t="shared" si="7"/>
        <v>8269</v>
      </c>
      <c r="M53" s="4">
        <f t="shared" si="7"/>
        <v>59939</v>
      </c>
      <c r="N53" s="4">
        <f t="shared" si="7"/>
        <v>150052</v>
      </c>
      <c r="O53" s="4">
        <f t="shared" si="7"/>
        <v>149069</v>
      </c>
      <c r="P53" s="4">
        <f t="shared" si="7"/>
        <v>1154</v>
      </c>
      <c r="Q53" s="4">
        <f t="shared" si="7"/>
        <v>2772</v>
      </c>
      <c r="R53" s="4">
        <f t="shared" si="7"/>
        <v>207</v>
      </c>
      <c r="S53" s="4">
        <f t="shared" si="7"/>
        <v>268</v>
      </c>
      <c r="T53" s="4">
        <f t="shared" si="7"/>
        <v>13</v>
      </c>
      <c r="U53" s="4">
        <f t="shared" si="7"/>
        <v>37</v>
      </c>
      <c r="V53" s="4">
        <f t="shared" si="7"/>
        <v>975</v>
      </c>
      <c r="W53" s="4">
        <f t="shared" si="7"/>
        <v>1103</v>
      </c>
      <c r="X53" s="4">
        <f t="shared" si="7"/>
        <v>1195</v>
      </c>
      <c r="Y53" s="4">
        <f t="shared" si="7"/>
        <v>1408</v>
      </c>
      <c r="Z53" s="4">
        <f t="shared" si="7"/>
        <v>152181</v>
      </c>
      <c r="AA53" s="23">
        <f t="shared" si="7"/>
        <v>152944</v>
      </c>
      <c r="AG53" s="23"/>
    </row>
    <row r="54" spans="1:33" ht="13.5" thickBot="1">
      <c r="A54" s="19" t="s">
        <v>66</v>
      </c>
      <c r="D54" s="16">
        <f>SUM(D10:D52)</f>
        <v>72893</v>
      </c>
      <c r="E54" s="21">
        <f aca="true" t="shared" si="8" ref="E54:AA54">SUM(E10:E52)</f>
        <v>71883</v>
      </c>
      <c r="F54" s="21">
        <f t="shared" si="8"/>
        <v>62861</v>
      </c>
      <c r="G54" s="21">
        <f t="shared" si="8"/>
        <v>9022</v>
      </c>
      <c r="H54" s="21">
        <f t="shared" si="8"/>
        <v>84870</v>
      </c>
      <c r="I54" s="21">
        <f t="shared" si="8"/>
        <v>77263</v>
      </c>
      <c r="J54" s="21">
        <f t="shared" si="8"/>
        <v>6525</v>
      </c>
      <c r="K54" s="21">
        <f t="shared" si="8"/>
        <v>12217</v>
      </c>
      <c r="L54" s="21">
        <f t="shared" si="8"/>
        <v>9134</v>
      </c>
      <c r="M54" s="21">
        <f t="shared" si="8"/>
        <v>65685</v>
      </c>
      <c r="N54" s="21">
        <f t="shared" si="8"/>
        <v>163390</v>
      </c>
      <c r="O54" s="21">
        <f t="shared" si="8"/>
        <v>164187</v>
      </c>
      <c r="P54" s="21">
        <f t="shared" si="8"/>
        <v>1363</v>
      </c>
      <c r="Q54" s="21">
        <f t="shared" si="8"/>
        <v>3165</v>
      </c>
      <c r="R54" s="21">
        <f t="shared" si="8"/>
        <v>288</v>
      </c>
      <c r="S54" s="21">
        <f t="shared" si="8"/>
        <v>372</v>
      </c>
      <c r="T54" s="21">
        <f t="shared" si="8"/>
        <v>19</v>
      </c>
      <c r="U54" s="21">
        <f t="shared" si="8"/>
        <v>43</v>
      </c>
      <c r="V54" s="21">
        <f t="shared" si="8"/>
        <v>1879</v>
      </c>
      <c r="W54" s="21">
        <f t="shared" si="8"/>
        <v>1574</v>
      </c>
      <c r="X54" s="21">
        <f t="shared" si="8"/>
        <v>2186</v>
      </c>
      <c r="Y54" s="21">
        <f t="shared" si="8"/>
        <v>1989</v>
      </c>
      <c r="Z54" s="21">
        <f t="shared" si="8"/>
        <v>166632</v>
      </c>
      <c r="AA54" s="24">
        <f t="shared" si="8"/>
        <v>168926</v>
      </c>
      <c r="AB54" s="21"/>
      <c r="AC54" s="21"/>
      <c r="AD54" s="21"/>
      <c r="AE54" s="21"/>
      <c r="AF54" s="21"/>
      <c r="AG54" s="24"/>
    </row>
  </sheetData>
  <mergeCells count="23">
    <mergeCell ref="A3:A6"/>
    <mergeCell ref="E3:E6"/>
    <mergeCell ref="D3:D6"/>
    <mergeCell ref="AG3:AG7"/>
    <mergeCell ref="AF3:AF7"/>
    <mergeCell ref="AE3:AE7"/>
    <mergeCell ref="AD3:AD7"/>
    <mergeCell ref="AC3:AC7"/>
    <mergeCell ref="AB3:AB7"/>
    <mergeCell ref="Z3:AA5"/>
    <mergeCell ref="P3:Q5"/>
    <mergeCell ref="X4:Y5"/>
    <mergeCell ref="V4:W5"/>
    <mergeCell ref="R3:Y3"/>
    <mergeCell ref="R4:U4"/>
    <mergeCell ref="R5:S5"/>
    <mergeCell ref="T5:U5"/>
    <mergeCell ref="F3:N3"/>
    <mergeCell ref="F4:G5"/>
    <mergeCell ref="H4:I5"/>
    <mergeCell ref="J4:K5"/>
    <mergeCell ref="L4:M5"/>
    <mergeCell ref="N4:O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2004-11-02T15:24:45Z</dcterms:modified>
  <cp:category/>
  <cp:version/>
  <cp:contentType/>
  <cp:contentStatus/>
</cp:coreProperties>
</file>